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N16" i="1" l="1"/>
  <c r="J16" i="1"/>
  <c r="F16" i="1"/>
  <c r="Q47" i="1" l="1"/>
  <c r="Q46" i="1"/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B16" i="1" l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P16" i="1" l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AC23" i="1"/>
  <c r="I50" i="1" l="1"/>
  <c r="AC22" i="1"/>
  <c r="Q44" i="1" l="1"/>
  <c r="Q43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<sst xmlns="http://schemas.openxmlformats.org/spreadsheetml/2006/main" count="236" uniqueCount="62">
  <si>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</si>
  <si>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</si>
  <si>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</si>
  <si>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</si>
  <si>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</si>
  <si>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</si>
  <si>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</si>
  <si>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</si>
  <si>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</si>
  <si>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</si>
  <si>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</si>
  <si>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</si>
  <si>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</si>
  <si>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</si>
  <si>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</si>
  <si>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</si>
  <si>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</si>
  <si>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</si>
  <si>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</si>
  <si>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</si>
  <si>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</si>
  <si>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</si>
  <si>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</si>
  <si>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</si>
  <si>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</si>
  <si>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</si>
  <si>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</si>
  <si>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</si>
  <si>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</si>
  <si>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</si>
  <si>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</si>
  <si>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</si>
  <si>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</si>
  <si>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</si>
  <si>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</si>
  <si>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</si>
  <si>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</si>
  <si>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</si>
  <si>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</si>
  <si>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</si>
  <si>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</si>
  <si>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</si>
  <si>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</si>
  <si>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</si>
  <si>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</si>
  <si>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</si>
  <si>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</si>
  <si>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</si>
  <si>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</si>
  <si>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</si>
  <si>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</si>
  <si>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</si>
  <si>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</si>
  <si>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</si>
  <si>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</si>
  <si>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</si>
  <si>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</si>
  <si>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</si>
  <si>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</si>
  <si>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</si>
  <si>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</si>
  <si>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06.05.2021г.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</si>
</sst>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topLeftCell="X38" zoomScale="73" zoomScaleNormal="73" zoomScaleSheetLayoutView="80" workbookViewId="0">
      <selection activeCell="T29" sqref="T29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7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57</v>
      </c>
      <c r="C3" s="223"/>
      <c r="D3" s="223"/>
      <c r="E3" s="224"/>
      <c r="F3" s="234" t="s">
        <v>40</v>
      </c>
      <c r="G3" s="234"/>
      <c r="H3" s="234"/>
      <c r="I3" s="234"/>
      <c r="J3" s="235" t="s">
        <v>55</v>
      </c>
      <c r="K3" s="234"/>
      <c r="L3" s="234"/>
      <c r="M3" s="234"/>
      <c r="N3" s="222" t="s">
        <v>58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21.6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36</v>
      </c>
      <c r="C6" s="143">
        <v>7134.3440000000001</v>
      </c>
      <c r="D6" s="143">
        <v>2679.3734840000002</v>
      </c>
      <c r="E6" s="17">
        <f>C6/C16</f>
        <v>0.12091139732255989</v>
      </c>
      <c r="F6" s="24">
        <v>1</v>
      </c>
      <c r="G6" s="143">
        <v>52</v>
      </c>
      <c r="H6" s="143">
        <v>26</v>
      </c>
      <c r="I6" s="18">
        <f>G6/G16</f>
        <v>3.4625516910599956E-3</v>
      </c>
      <c r="J6" s="14"/>
      <c r="K6" s="143"/>
      <c r="L6" s="143"/>
      <c r="M6" s="18">
        <f>K6/K16</f>
        <v>0</v>
      </c>
      <c r="N6" s="14">
        <f>B6+J6</f>
        <v>36</v>
      </c>
      <c r="O6" s="143">
        <f>C6+K6</f>
        <v>7134.3440000000001</v>
      </c>
      <c r="P6" s="143">
        <f>D6+L6</f>
        <v>2679.3734840000002</v>
      </c>
      <c r="Q6" s="17">
        <f>O6/O16</f>
        <v>0.10870749863938863</v>
      </c>
    </row>
    <row r="7" spans="1:20" s="28" customFormat="1" x14ac:dyDescent="0.25">
      <c r="A7" s="23" t="s">
        <v>23</v>
      </c>
      <c r="B7" s="14">
        <v>33</v>
      </c>
      <c r="C7" s="143">
        <v>3320.2363</v>
      </c>
      <c r="D7" s="143">
        <v>1459.6322540000001</v>
      </c>
      <c r="E7" s="17">
        <f>C7/C16</f>
        <v>5.6270683117338634E-2</v>
      </c>
      <c r="F7" s="24">
        <v>7</v>
      </c>
      <c r="G7" s="143">
        <v>5325</v>
      </c>
      <c r="H7" s="143">
        <v>2659.62264</v>
      </c>
      <c r="I7" s="18">
        <f>G7/G16</f>
        <v>0.35457861067104762</v>
      </c>
      <c r="J7" s="14">
        <v>3</v>
      </c>
      <c r="K7" s="143">
        <v>4690.085</v>
      </c>
      <c r="L7" s="143">
        <v>2345.0425</v>
      </c>
      <c r="M7" s="18">
        <f>K7/K16</f>
        <v>0.70803514749584284</v>
      </c>
      <c r="N7" s="14">
        <f t="shared" ref="N7:N15" si="0">B7+J7</f>
        <v>36</v>
      </c>
      <c r="O7" s="143">
        <f t="shared" ref="O7:O15" si="1">C7+K7</f>
        <v>8010.3212999999996</v>
      </c>
      <c r="P7" s="143">
        <f t="shared" ref="P7:P15" si="2">D7+L7</f>
        <v>3804.6747540000001</v>
      </c>
      <c r="Q7" s="17">
        <f>O7/O16</f>
        <v>0.12205494882512193</v>
      </c>
    </row>
    <row r="8" spans="1:20" s="28" customFormat="1" x14ac:dyDescent="0.25">
      <c r="A8" s="23" t="s">
        <v>19</v>
      </c>
      <c r="B8" s="14">
        <v>41</v>
      </c>
      <c r="C8" s="145">
        <v>8228.8167859999994</v>
      </c>
      <c r="D8" s="145">
        <v>3788.0510340000001</v>
      </c>
      <c r="E8" s="17">
        <f>C8/C16</f>
        <v>0.13946029738776211</v>
      </c>
      <c r="F8" s="24">
        <v>7</v>
      </c>
      <c r="G8" s="143">
        <v>4995.8263429999997</v>
      </c>
      <c r="H8" s="143">
        <v>2142.7798720000001</v>
      </c>
      <c r="I8" s="18">
        <f>G8/G16</f>
        <v>0.33265974908070617</v>
      </c>
      <c r="J8" s="14">
        <v>2</v>
      </c>
      <c r="K8" s="143">
        <v>710</v>
      </c>
      <c r="L8" s="143">
        <v>271.45929999999998</v>
      </c>
      <c r="M8" s="18">
        <f>K8/K16</f>
        <v>0.10718461493172264</v>
      </c>
      <c r="N8" s="14">
        <f t="shared" si="0"/>
        <v>43</v>
      </c>
      <c r="O8" s="143">
        <f t="shared" si="1"/>
        <v>8938.8167859999994</v>
      </c>
      <c r="P8" s="143">
        <f t="shared" si="2"/>
        <v>4059.5103340000001</v>
      </c>
      <c r="Q8" s="17">
        <f>O8/O16</f>
        <v>0.1362026296463752</v>
      </c>
    </row>
    <row r="9" spans="1:20" s="28" customFormat="1" ht="21.75" customHeight="1" x14ac:dyDescent="0.25">
      <c r="A9" s="23" t="s">
        <v>26</v>
      </c>
      <c r="B9" s="14">
        <v>55</v>
      </c>
      <c r="C9" s="143">
        <v>8685.4354960000001</v>
      </c>
      <c r="D9" s="143">
        <v>3994.2398370000001</v>
      </c>
      <c r="E9" s="17">
        <f>C9/C16</f>
        <v>0.14719897753406916</v>
      </c>
      <c r="F9" s="24">
        <v>5</v>
      </c>
      <c r="G9" s="143">
        <v>2055</v>
      </c>
      <c r="H9" s="143">
        <v>946.84169999999995</v>
      </c>
      <c r="I9" s="18">
        <f>G9/G16</f>
        <v>0.13683737932939022</v>
      </c>
      <c r="J9" s="14">
        <v>3</v>
      </c>
      <c r="K9" s="143">
        <v>158</v>
      </c>
      <c r="L9" s="143">
        <v>59.125599999999999</v>
      </c>
      <c r="M9" s="18">
        <f>K9/K16</f>
        <v>2.3852350928467856E-2</v>
      </c>
      <c r="N9" s="14">
        <f t="shared" si="0"/>
        <v>58</v>
      </c>
      <c r="O9" s="143">
        <f t="shared" si="1"/>
        <v>8843.4354960000001</v>
      </c>
      <c r="P9" s="143">
        <f t="shared" si="2"/>
        <v>4053.3654369999999</v>
      </c>
      <c r="Q9" s="17">
        <f>O9/O16</f>
        <v>0.13474928488855331</v>
      </c>
    </row>
    <row r="10" spans="1:20" s="28" customFormat="1" x14ac:dyDescent="0.25">
      <c r="A10" s="23" t="s">
        <v>27</v>
      </c>
      <c r="B10" s="14">
        <v>14</v>
      </c>
      <c r="C10" s="143">
        <v>3440.7</v>
      </c>
      <c r="D10" s="143">
        <v>937.45507598999995</v>
      </c>
      <c r="E10" s="17">
        <f>C10/C16</f>
        <v>5.8312277171907019E-2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14</v>
      </c>
      <c r="O10" s="143">
        <f t="shared" si="1"/>
        <v>3440.7</v>
      </c>
      <c r="P10" s="143">
        <f t="shared" si="2"/>
        <v>937.45507598999995</v>
      </c>
      <c r="Q10" s="17">
        <f>O10/O16</f>
        <v>5.2426668880634915E-2</v>
      </c>
    </row>
    <row r="11" spans="1:20" s="28" customFormat="1" ht="15.75" customHeight="1" x14ac:dyDescent="0.2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0.18776803227630881</v>
      </c>
      <c r="F11" s="24">
        <v>2</v>
      </c>
      <c r="G11" s="143">
        <v>740</v>
      </c>
      <c r="H11" s="143">
        <v>361.75481600000001</v>
      </c>
      <c r="I11" s="18">
        <f>G11/G16</f>
        <v>4.9274774065084549E-2</v>
      </c>
      <c r="J11" s="14">
        <v>2</v>
      </c>
      <c r="K11" s="143">
        <v>743</v>
      </c>
      <c r="L11" s="143">
        <v>367.1</v>
      </c>
      <c r="M11" s="18">
        <f>K11/K16</f>
        <v>0.11216643506235201</v>
      </c>
      <c r="N11" s="14">
        <f t="shared" si="0"/>
        <v>19</v>
      </c>
      <c r="O11" s="143">
        <f t="shared" si="1"/>
        <v>11822.201499000001</v>
      </c>
      <c r="P11" s="143">
        <f t="shared" si="2"/>
        <v>4578.8039280000003</v>
      </c>
      <c r="Q11" s="17">
        <f>O11/O16</f>
        <v>0.18013736839254185</v>
      </c>
    </row>
    <row r="12" spans="1:20" s="28" customFormat="1" x14ac:dyDescent="0.25">
      <c r="A12" s="30" t="s">
        <v>35</v>
      </c>
      <c r="B12" s="14">
        <v>16</v>
      </c>
      <c r="C12" s="143">
        <v>3540</v>
      </c>
      <c r="D12" s="143">
        <v>1666.9634442000001</v>
      </c>
      <c r="E12" s="17">
        <f>C12/C16</f>
        <v>5.9995193184105226E-2</v>
      </c>
      <c r="F12" s="24"/>
      <c r="G12" s="143"/>
      <c r="H12" s="143"/>
      <c r="I12" s="18">
        <f>G12/G16</f>
        <v>0</v>
      </c>
      <c r="J12" s="14">
        <v>1</v>
      </c>
      <c r="K12" s="143">
        <v>63</v>
      </c>
      <c r="L12" s="143">
        <v>75</v>
      </c>
      <c r="M12" s="18">
        <f>K12/K16</f>
        <v>9.5107475221106012E-3</v>
      </c>
      <c r="N12" s="14">
        <f t="shared" si="0"/>
        <v>17</v>
      </c>
      <c r="O12" s="143">
        <f t="shared" si="1"/>
        <v>3603</v>
      </c>
      <c r="P12" s="143">
        <f t="shared" si="2"/>
        <v>1741.9634442000001</v>
      </c>
      <c r="Q12" s="17">
        <f>O12/O16</f>
        <v>5.4899668084089748E-2</v>
      </c>
    </row>
    <row r="13" spans="1:20" s="28" customFormat="1" ht="21" customHeight="1" x14ac:dyDescent="0.25">
      <c r="A13" s="30" t="s">
        <v>29</v>
      </c>
      <c r="B13" s="14">
        <v>9</v>
      </c>
      <c r="C13" s="143">
        <v>3020.4929999999999</v>
      </c>
      <c r="D13" s="143">
        <v>1433.1736989999999</v>
      </c>
      <c r="E13" s="17">
        <f>C13/C16</f>
        <v>5.1190695210801565E-2</v>
      </c>
      <c r="F13" s="24">
        <v>1</v>
      </c>
      <c r="G13" s="143">
        <v>500</v>
      </c>
      <c r="H13" s="143">
        <v>150</v>
      </c>
      <c r="I13" s="18">
        <f>G13/G16</f>
        <v>3.3293766260192266E-2</v>
      </c>
      <c r="J13" s="14">
        <v>1</v>
      </c>
      <c r="K13" s="143">
        <v>260</v>
      </c>
      <c r="L13" s="143">
        <v>31</v>
      </c>
      <c r="M13" s="18">
        <f>K13/K16</f>
        <v>3.9250704059504066E-2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4.9985561157973861E-2</v>
      </c>
    </row>
    <row r="14" spans="1:20" s="28" customFormat="1" ht="18" customHeight="1" x14ac:dyDescent="0.25">
      <c r="A14" s="30" t="s">
        <v>32</v>
      </c>
      <c r="B14" s="14">
        <v>5</v>
      </c>
      <c r="C14" s="143">
        <v>4110</v>
      </c>
      <c r="D14" s="143">
        <v>2055</v>
      </c>
      <c r="E14" s="17">
        <f>C14/C16</f>
        <v>6.965543615442725E-2</v>
      </c>
      <c r="F14" s="24">
        <v>2</v>
      </c>
      <c r="G14" s="143">
        <v>1350</v>
      </c>
      <c r="H14" s="143">
        <v>675</v>
      </c>
      <c r="I14" s="18">
        <f>G14/G16</f>
        <v>8.9893168902519111E-2</v>
      </c>
      <c r="J14" s="14"/>
      <c r="K14" s="143"/>
      <c r="L14" s="143"/>
      <c r="M14" s="18">
        <f>K14/K16</f>
        <v>0</v>
      </c>
      <c r="N14" s="14">
        <f t="shared" si="0"/>
        <v>5</v>
      </c>
      <c r="O14" s="143">
        <f t="shared" si="1"/>
        <v>4110</v>
      </c>
      <c r="P14" s="143">
        <f t="shared" si="2"/>
        <v>2055</v>
      </c>
      <c r="Q14" s="17">
        <f>O14/O16</f>
        <v>6.2624933617987474E-2</v>
      </c>
    </row>
    <row r="15" spans="1:20" s="28" customFormat="1" ht="18" customHeight="1" x14ac:dyDescent="0.2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0.1092370106407204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9.8211437867332912E-2</v>
      </c>
    </row>
    <row r="16" spans="1:20" ht="29.25" customHeight="1" thickBot="1" x14ac:dyDescent="0.3">
      <c r="A16" s="149" t="s">
        <v>3</v>
      </c>
      <c r="B16" s="106">
        <f>SUM(B6:B15)</f>
        <v>236</v>
      </c>
      <c r="C16" s="107">
        <f t="shared" ref="C16:M16" si="3">SUM(C6:C15)</f>
        <v>59004.727080999997</v>
      </c>
      <c r="D16" s="107">
        <f>SUM(D6:D15)</f>
        <v>25383.598156189997</v>
      </c>
      <c r="E16" s="108">
        <f t="shared" si="3"/>
        <v>1</v>
      </c>
      <c r="F16" s="126">
        <f>SUM(F6:F15)</f>
        <v>25</v>
      </c>
      <c r="G16" s="110">
        <f>SUM(G6:G15)</f>
        <v>15017.826343000001</v>
      </c>
      <c r="H16" s="111">
        <f t="shared" si="3"/>
        <v>6961.9990280000002</v>
      </c>
      <c r="I16" s="137">
        <f>SUM(I6:I15)</f>
        <v>0.99999999999999989</v>
      </c>
      <c r="J16" s="109">
        <f>SUM(J6:J15)</f>
        <v>12</v>
      </c>
      <c r="K16" s="110">
        <f>SUM(K6:K15)</f>
        <v>6624.085</v>
      </c>
      <c r="L16" s="111">
        <f>SUM(L6:L15)</f>
        <v>3148.7273999999998</v>
      </c>
      <c r="M16" s="137">
        <f t="shared" si="3"/>
        <v>0.99999999999999989</v>
      </c>
      <c r="N16" s="106">
        <f>SUM(N6:N15)</f>
        <v>248</v>
      </c>
      <c r="O16" s="107">
        <f t="shared" ref="O16" si="4">SUM(O6:O15)</f>
        <v>65628.812081000011</v>
      </c>
      <c r="P16" s="107">
        <f>SUM(P6:P15)</f>
        <v>28532.32555619</v>
      </c>
      <c r="Q16" s="108">
        <f t="shared" ref="Q16" si="5">SUM(Q6:Q15)</f>
        <v>0.99999999999999978</v>
      </c>
    </row>
    <row r="17" spans="1:45" x14ac:dyDescent="0.2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3">
      <c r="A18" s="211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50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1.6061370793006926E-2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0.13968926553672317</v>
      </c>
      <c r="AH21" s="41">
        <v>1</v>
      </c>
      <c r="AI21" s="8">
        <v>2200</v>
      </c>
      <c r="AJ21" s="31">
        <v>1100</v>
      </c>
      <c r="AK21" s="17">
        <f>AI21/AI38</f>
        <v>0.72835792037922287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0.15896075873928167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5.7224842701707697E-2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0.11283256901180493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1.977401129943503E-2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0.16648923715068409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2.99677465727364E-2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2.1645431606346251E-2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1.6553589099527793E-2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0.13913292046466436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1</v>
      </c>
      <c r="G24" s="8">
        <v>1000</v>
      </c>
      <c r="H24" s="31">
        <v>467</v>
      </c>
      <c r="I24" s="17">
        <f>G24/G38</f>
        <v>0.30118338264056682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1.367231384709371E-2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8.4745762711864403E-2</v>
      </c>
      <c r="AH24" s="41">
        <v>3</v>
      </c>
      <c r="AI24" s="8">
        <v>635</v>
      </c>
      <c r="AJ24" s="31">
        <v>263.67</v>
      </c>
      <c r="AK24" s="17">
        <f>AI24/AI38</f>
        <v>0.21023058156400296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4.0541667055185686E-2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0.45113992704275568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6.8949505188204502E-2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3.1362848774301698E-2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5</v>
      </c>
      <c r="AQ26" s="8">
        <f t="shared" si="7"/>
        <v>385.62</v>
      </c>
      <c r="AR26" s="31">
        <f t="shared" si="8"/>
        <v>146.38159999999999</v>
      </c>
      <c r="AS26" s="17">
        <f>AQ26/AQ38</f>
        <v>6.5354085863431237E-3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7.8157087795227093E-2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2.1300025782840726E-2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6.4558997488158394E-3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1.9388277119383159E-2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4.8942299679092111E-2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4</v>
      </c>
      <c r="O28" s="8">
        <v>509</v>
      </c>
      <c r="P28" s="31">
        <v>234.465856</v>
      </c>
      <c r="Q28" s="17">
        <f>O28/O38</f>
        <v>5.8603854721437462E-2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8</v>
      </c>
      <c r="AQ28" s="8">
        <f t="shared" si="7"/>
        <v>1059.5</v>
      </c>
      <c r="AR28" s="31">
        <f t="shared" si="8"/>
        <v>447.23896000000002</v>
      </c>
      <c r="AS28" s="17">
        <f>AQ28/AQ38</f>
        <v>1.7956188468519627E-2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1</v>
      </c>
      <c r="G29" s="8">
        <v>37.5</v>
      </c>
      <c r="H29" s="31">
        <v>14.625</v>
      </c>
      <c r="I29" s="17">
        <f>G29/G38</f>
        <v>1.1294376849021256E-2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2.4866245004164398E-3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8.7313062627500312E-2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7.9673609955274505E-2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0.10112994350282486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7"/>
        <v>1761.7</v>
      </c>
      <c r="AR30" s="31">
        <f t="shared" si="8"/>
        <v>843.06569999999999</v>
      </c>
      <c r="AS30" s="17">
        <f>AQ30/AQ38</f>
        <v>2.9856929896168977E-2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0.11564848562133964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6</v>
      </c>
      <c r="O31" s="8">
        <v>840.56010000000003</v>
      </c>
      <c r="P31" s="31">
        <v>384.46265</v>
      </c>
      <c r="Q31" s="17">
        <f>O31/O38</f>
        <v>9.6778117848795572E-2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1.5253015216297938E-3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2.9378531073446328E-2</v>
      </c>
      <c r="AH31" s="41">
        <v>1</v>
      </c>
      <c r="AI31" s="8">
        <v>59.993000000000002</v>
      </c>
      <c r="AJ31" s="31">
        <v>29.996500000000001</v>
      </c>
      <c r="AK31" s="17">
        <f>AI31/AI38</f>
        <v>1.9861989416959418E-2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7"/>
        <v>6526.5634</v>
      </c>
      <c r="AR31" s="31">
        <f t="shared" si="8"/>
        <v>2989.8244380000001</v>
      </c>
      <c r="AS31" s="17">
        <f>AQ31/AQ38</f>
        <v>0.11061085650037022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6.3248510354519033E-2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3.3389229605534115E-2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1.228813559322034E-2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1.5114043299882779E-2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5</v>
      </c>
      <c r="O33" s="8">
        <v>232.26</v>
      </c>
      <c r="P33" s="31">
        <v>97.807900000000004</v>
      </c>
      <c r="Q33" s="17">
        <f>O33/O38</f>
        <v>2.6741318855797769E-2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16</v>
      </c>
      <c r="AQ33" s="8">
        <f t="shared" si="7"/>
        <v>1471.96</v>
      </c>
      <c r="AR33" s="31">
        <f t="shared" si="8"/>
        <v>656.0979000000001</v>
      </c>
      <c r="AS33" s="17">
        <f>AQ33/AQ38</f>
        <v>2.4946475864202126E-2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1.9684141155856885E-2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1.7270291175276265E-3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1.6949152542372881E-2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1.0501802663189239E-2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2</v>
      </c>
      <c r="G35" s="8">
        <v>22</v>
      </c>
      <c r="H35" s="8">
        <v>11</v>
      </c>
      <c r="I35" s="17">
        <f>G35/G38</f>
        <v>6.6260344180924706E-3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7.4398871570411831E-3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2</v>
      </c>
      <c r="AE35" s="40">
        <v>50</v>
      </c>
      <c r="AF35" s="40">
        <v>13.531504199999999</v>
      </c>
      <c r="AG35" s="18">
        <f>AF35/AE35</f>
        <v>0.27063008399999999</v>
      </c>
      <c r="AH35" s="41">
        <v>2</v>
      </c>
      <c r="AI35" s="8">
        <v>56</v>
      </c>
      <c r="AJ35" s="8">
        <v>13.715299</v>
      </c>
      <c r="AK35" s="17">
        <f>AI35/AI38</f>
        <v>1.8540019791471126E-2</v>
      </c>
      <c r="AL35" s="40"/>
      <c r="AM35" s="9"/>
      <c r="AN35" s="9"/>
      <c r="AO35" s="18"/>
      <c r="AP35" s="44">
        <f t="shared" si="6"/>
        <v>14</v>
      </c>
      <c r="AQ35" s="8">
        <f t="shared" si="7"/>
        <v>3093.71866</v>
      </c>
      <c r="AR35" s="31">
        <f t="shared" si="8"/>
        <v>1364.3886332</v>
      </c>
      <c r="AS35" s="17">
        <f>AQ35/AQ38</f>
        <v>5.243170866213874E-2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0.1807100295843401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4.6054109800736705E-3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0.58192090395480223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 t="shared" si="7"/>
        <v>4260</v>
      </c>
      <c r="AR36" s="31">
        <f t="shared" si="8"/>
        <v>1931.8108090000001</v>
      </c>
      <c r="AS36" s="17">
        <f>AQ36/AQ38</f>
        <v>7.2197605357143577E-2</v>
      </c>
    </row>
    <row r="37" spans="1:45" ht="15.75" thickBot="1" x14ac:dyDescent="0.3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2.3027054900368354E-2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5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6.3899990484221736E-2</v>
      </c>
    </row>
    <row r="38" spans="1:45" s="56" customFormat="1" ht="28.5" customHeight="1" thickBot="1" x14ac:dyDescent="0.3">
      <c r="A38" s="127" t="s">
        <v>3</v>
      </c>
      <c r="B38" s="46">
        <f>SUM(B21:B37)</f>
        <v>36</v>
      </c>
      <c r="C38" s="47">
        <f>SUM(C21:C37)</f>
        <v>7134.3440000000001</v>
      </c>
      <c r="D38" s="47">
        <f>SUM(D21:D37)</f>
        <v>2679.3734839999997</v>
      </c>
      <c r="E38" s="52">
        <f t="shared" ref="E38:I38" si="9">SUM(E21:E36)</f>
        <v>0.80096277947909433</v>
      </c>
      <c r="F38" s="113">
        <f>SUM(F21:F37)</f>
        <v>33</v>
      </c>
      <c r="G38" s="114">
        <f>SUM(G21:G36)</f>
        <v>3320.2363000000005</v>
      </c>
      <c r="H38" s="114">
        <f>SUM(H21:H36)</f>
        <v>1459.6322540000001</v>
      </c>
      <c r="I38" s="122">
        <f t="shared" si="9"/>
        <v>1</v>
      </c>
      <c r="J38" s="116">
        <f>SUM(J21:J37)</f>
        <v>41</v>
      </c>
      <c r="K38" s="123">
        <f>SUM(K21:K37)</f>
        <v>8228.8167859999994</v>
      </c>
      <c r="L38" s="123">
        <f>SUM(L21:L37)</f>
        <v>3788.0510340000001</v>
      </c>
      <c r="M38" s="115">
        <f t="shared" ref="M38:U38" si="10">SUM(M21:M36)</f>
        <v>0.97083420299157452</v>
      </c>
      <c r="N38" s="116">
        <f>SUM(N21:N37)</f>
        <v>55</v>
      </c>
      <c r="O38" s="114">
        <f>SUM(O21:O37)</f>
        <v>8685.4354959999982</v>
      </c>
      <c r="P38" s="114">
        <f>SUM(P21:P37)</f>
        <v>3994.2398369999992</v>
      </c>
      <c r="Q38" s="115">
        <f t="shared" si="10"/>
        <v>0.97697294509963184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5</v>
      </c>
      <c r="W38" s="119">
        <f t="shared" si="11"/>
        <v>4110</v>
      </c>
      <c r="X38" s="120">
        <f>SUM(X21:X37)</f>
        <v>2055</v>
      </c>
      <c r="Y38" s="121">
        <f t="shared" si="11"/>
        <v>0.9796274913026517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16</v>
      </c>
      <c r="AE38" s="47">
        <f>SUM(AE21:AE37)</f>
        <v>3540</v>
      </c>
      <c r="AF38" s="118">
        <f>SUM(AF21:AF37)</f>
        <v>1666.9634442000001</v>
      </c>
      <c r="AG38" s="58">
        <f t="shared" ref="AG38:AN38" si="12">SUM(AG21:AG37)</f>
        <v>1.2565057902146894</v>
      </c>
      <c r="AH38" s="46">
        <f t="shared" si="12"/>
        <v>9</v>
      </c>
      <c r="AI38" s="47">
        <f t="shared" si="12"/>
        <v>3020.4929999999999</v>
      </c>
      <c r="AJ38" s="47">
        <f t="shared" si="12"/>
        <v>1433.1736989999999</v>
      </c>
      <c r="AK38" s="52">
        <f>SUM(AK21:AK37)</f>
        <v>1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236</v>
      </c>
      <c r="AQ38" s="54">
        <f>C38+G38+K38+O38+S38+AA38+AI38+AE38+W38+AM38</f>
        <v>59004.727080999997</v>
      </c>
      <c r="AR38" s="55">
        <f>D38+H38+L38+P38+T38+AB38+AJ38+AF38+X38+AN38</f>
        <v>25383.598156189997</v>
      </c>
      <c r="AS38" s="50">
        <f>SUM(AS21:AS36)</f>
        <v>0.93610000951577843</v>
      </c>
    </row>
    <row r="39" spans="1:45" x14ac:dyDescent="0.2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/>
      <c r="AR39" s="134"/>
    </row>
    <row r="40" spans="1:45" ht="15.75" customHeight="1" thickBot="1" x14ac:dyDescent="0.3">
      <c r="A40" s="211" t="s">
        <v>52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50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31</v>
      </c>
      <c r="C43" s="8">
        <v>6099.2439999999997</v>
      </c>
      <c r="D43" s="188">
        <v>2415.7522199999999</v>
      </c>
      <c r="E43" s="17">
        <f>C43/C50</f>
        <v>0.85491307960479612</v>
      </c>
      <c r="F43" s="14">
        <v>23</v>
      </c>
      <c r="G43" s="8">
        <v>1182.7363</v>
      </c>
      <c r="H43" s="8">
        <v>452.45225399999998</v>
      </c>
      <c r="I43" s="17">
        <f>G43/G50</f>
        <v>0.35622051960578832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42</v>
      </c>
      <c r="O43" s="8">
        <v>7080.6254959999997</v>
      </c>
      <c r="P43" s="8">
        <v>3335.6868989999998</v>
      </c>
      <c r="Q43" s="17">
        <f>O43/O50</f>
        <v>0.81522976012669934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12</v>
      </c>
      <c r="AE43" s="21">
        <v>2730</v>
      </c>
      <c r="AF43" s="62">
        <v>1330.71694</v>
      </c>
      <c r="AG43" s="17">
        <f>AE43/AE50</f>
        <v>0.77118644067796616</v>
      </c>
      <c r="AH43" s="21">
        <v>6</v>
      </c>
      <c r="AI43" s="22">
        <v>2865.9929999999999</v>
      </c>
      <c r="AJ43" s="33">
        <v>1387.4817989999999</v>
      </c>
      <c r="AK43" s="17">
        <f>AI43/AI50</f>
        <v>0.94884940968245912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179</v>
      </c>
      <c r="AQ43" s="8">
        <f>C43+G43+K43+O43+S43+AA43+AI43+AE43+W43+AM43</f>
        <v>39234.081795999999</v>
      </c>
      <c r="AR43" s="8">
        <f>D43+H43+L43+P43+T43+AB43+AJ43+AF43+X43+AN43</f>
        <v>17629.167528989998</v>
      </c>
      <c r="AS43" s="17">
        <f>AR43/AR50</f>
        <v>0.69451018805586395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6.1953839063549503E-2</v>
      </c>
      <c r="F44" s="14">
        <v>1</v>
      </c>
      <c r="G44" s="8">
        <v>600</v>
      </c>
      <c r="H44" s="8">
        <v>300</v>
      </c>
      <c r="I44" s="17">
        <f>G44/G50</f>
        <v>0.18071002958434013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1.2664880195202592E-2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0.12558872683786976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0.12920767115280318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3.4195176527046997E-2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2.2598870056497175E-2</v>
      </c>
      <c r="AH45" s="21">
        <v>1</v>
      </c>
      <c r="AI45" s="10">
        <v>19.5</v>
      </c>
      <c r="AJ45" s="32">
        <v>5.7919</v>
      </c>
      <c r="AK45" s="19">
        <f>AI45/AI50</f>
        <v>6.4558997488158394E-3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7.1479972572664571E-2</v>
      </c>
    </row>
    <row r="46" spans="1:45" ht="29.25" x14ac:dyDescent="0.2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8.3133081331654327E-2</v>
      </c>
      <c r="F46" s="14">
        <v>4</v>
      </c>
      <c r="G46" s="8">
        <v>1096</v>
      </c>
      <c r="H46" s="8">
        <v>510.67500000000001</v>
      </c>
      <c r="I46" s="17">
        <f>G46/G50</f>
        <v>0.33009698737406129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0.1289296317399074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4.4694690568725041E-2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16</v>
      </c>
      <c r="AQ46" s="8">
        <f>C46+G46+K46+O46+S46+W46+AA46+AE46+AI46+AM46</f>
        <v>5674.3114989999995</v>
      </c>
      <c r="AR46" s="8">
        <f>D46+H46+L46+P46+T46+X46+AB46+AF46+AJ46+AN46</f>
        <v>2397.3689479999998</v>
      </c>
      <c r="AS46" s="19">
        <f>AR46/AR50</f>
        <v>9.4445591726143127E-2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2</v>
      </c>
      <c r="O47" s="8">
        <v>78</v>
      </c>
      <c r="P47" s="8">
        <v>32.217500000000001</v>
      </c>
      <c r="Q47" s="17">
        <f>O47/O50</f>
        <v>8.9805514111436554E-3</v>
      </c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9.3220338983050849E-2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4</v>
      </c>
      <c r="AQ47" s="8">
        <f t="shared" si="13"/>
        <v>408</v>
      </c>
      <c r="AR47" s="8">
        <f t="shared" si="13"/>
        <v>152.2490042</v>
      </c>
      <c r="AS47" s="17">
        <f>AR47/AR50</f>
        <v>5.9979283970374719E-3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3.764792283007086E-3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2.1184743355969355E-4</v>
      </c>
    </row>
    <row r="49" spans="1:47" ht="22.5" customHeight="1" thickBot="1" x14ac:dyDescent="0.3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0.11299435028248588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7.8791036152307033E-3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36</v>
      </c>
      <c r="C50" s="59">
        <f t="shared" si="15"/>
        <v>7134.3440000000001</v>
      </c>
      <c r="D50" s="57">
        <f t="shared" si="15"/>
        <v>2679.3734839999997</v>
      </c>
      <c r="E50" s="58">
        <f t="shared" si="15"/>
        <v>0.99999999999999989</v>
      </c>
      <c r="F50" s="57">
        <f t="shared" si="15"/>
        <v>33</v>
      </c>
      <c r="G50" s="59">
        <f t="shared" si="15"/>
        <v>3320.2363</v>
      </c>
      <c r="H50" s="59">
        <f t="shared" si="15"/>
        <v>1459.6322540000001</v>
      </c>
      <c r="I50" s="58">
        <f>SUM(I43:I47)</f>
        <v>0.99623520771699292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55</v>
      </c>
      <c r="O50" s="59">
        <f t="shared" si="16"/>
        <v>8685.4354960000001</v>
      </c>
      <c r="P50" s="59">
        <f t="shared" si="16"/>
        <v>3994.2398369999996</v>
      </c>
      <c r="Q50" s="58">
        <f t="shared" si="16"/>
        <v>1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68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16</v>
      </c>
      <c r="AE50" s="59">
        <f t="shared" si="16"/>
        <v>3540</v>
      </c>
      <c r="AF50" s="59">
        <f t="shared" si="16"/>
        <v>1666.9634441999999</v>
      </c>
      <c r="AG50" s="58">
        <f t="shared" si="16"/>
        <v>1</v>
      </c>
      <c r="AH50" s="60">
        <f t="shared" si="16"/>
        <v>9</v>
      </c>
      <c r="AI50" s="59">
        <f t="shared" si="16"/>
        <v>3020.4929999999999</v>
      </c>
      <c r="AJ50" s="59">
        <f t="shared" si="16"/>
        <v>1433.1736989999999</v>
      </c>
      <c r="AK50" s="58">
        <f t="shared" si="16"/>
        <v>1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 t="shared" si="16"/>
        <v>236</v>
      </c>
      <c r="AQ50" s="124">
        <f t="shared" si="16"/>
        <v>59004.727081000005</v>
      </c>
      <c r="AR50" s="55">
        <f t="shared" si="16"/>
        <v>25383.598156189997</v>
      </c>
      <c r="AS50" s="52">
        <f t="shared" si="16"/>
        <v>1.0001133586383693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0"/>
      <c r="AR51" s="140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19" t="s">
        <v>53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14" t="s">
        <v>41</v>
      </c>
      <c r="B55" s="216" t="s">
        <v>22</v>
      </c>
      <c r="C55" s="217"/>
      <c r="D55" s="218"/>
      <c r="E55" s="82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50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7" s="69" customFormat="1" ht="50.25" customHeight="1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2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5.7314309486618531E-2</v>
      </c>
      <c r="F57" s="14">
        <v>10</v>
      </c>
      <c r="G57" s="8">
        <v>869.9</v>
      </c>
      <c r="H57" s="31">
        <v>423</v>
      </c>
      <c r="I57" s="18">
        <f>G57/G61</f>
        <v>0.10859739171760813</v>
      </c>
      <c r="J57" s="101">
        <v>16</v>
      </c>
      <c r="K57" s="8">
        <v>2548.3267860000001</v>
      </c>
      <c r="L57" s="135">
        <v>1150.412599</v>
      </c>
      <c r="M57" s="92">
        <f>K57/K61</f>
        <v>0.28508547014759233</v>
      </c>
      <c r="N57" s="102">
        <v>15</v>
      </c>
      <c r="O57" s="98">
        <v>688.71</v>
      </c>
      <c r="P57" s="98">
        <v>256.62995799999999</v>
      </c>
      <c r="Q57" s="103">
        <f>O57/O61</f>
        <v>7.7702376275069582E-2</v>
      </c>
      <c r="R57" s="24">
        <v>5</v>
      </c>
      <c r="S57" s="8">
        <v>836.8</v>
      </c>
      <c r="T57" s="31">
        <v>402.5</v>
      </c>
      <c r="U57" s="18">
        <f>S57/S61</f>
        <v>7.0782078961416972E-2</v>
      </c>
      <c r="V57" s="97">
        <v>1</v>
      </c>
      <c r="W57" s="98">
        <v>1000</v>
      </c>
      <c r="X57" s="98">
        <v>500</v>
      </c>
      <c r="Y57" s="103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28">
        <f>AE57/AE61</f>
        <v>0.11101859561476547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58</v>
      </c>
      <c r="AQ57" s="22">
        <f>C57+G57+K57+O57+S57+W57+AA57+AE57+AI57+AM57</f>
        <v>9825.1367859999991</v>
      </c>
      <c r="AR57" s="22">
        <f>D57+H57+L57+P57+T57+X57+AB57+AF57+AJ57+AN57</f>
        <v>4525.8499009999996</v>
      </c>
      <c r="AS57" s="128">
        <f>AQ57/AQ61</f>
        <v>0.14966206507860905</v>
      </c>
      <c r="AT57" s="140"/>
      <c r="AU57" s="140"/>
    </row>
    <row r="58" spans="1:47" s="28" customFormat="1" ht="24" customHeight="1" x14ac:dyDescent="0.25">
      <c r="A58" s="23" t="s">
        <v>43</v>
      </c>
      <c r="B58" s="97">
        <v>19</v>
      </c>
      <c r="C58" s="98">
        <v>3017.25</v>
      </c>
      <c r="D58" s="99">
        <v>1153.0305639999999</v>
      </c>
      <c r="E58" s="100">
        <f>C58/C61</f>
        <v>0.42291905184274825</v>
      </c>
      <c r="F58" s="14">
        <v>23</v>
      </c>
      <c r="G58" s="8">
        <v>5980.4213</v>
      </c>
      <c r="H58" s="31">
        <v>2843.6747540000001</v>
      </c>
      <c r="I58" s="18">
        <f>G58/G61</f>
        <v>0.7465894408005832</v>
      </c>
      <c r="J58" s="101">
        <v>25</v>
      </c>
      <c r="K58" s="98">
        <v>5767.49</v>
      </c>
      <c r="L58" s="98">
        <v>2635.5977349999998</v>
      </c>
      <c r="M58" s="92">
        <f>K58/K61</f>
        <v>0.6452185046496377</v>
      </c>
      <c r="N58" s="102">
        <v>37</v>
      </c>
      <c r="O58" s="98">
        <v>4225.4153960000003</v>
      </c>
      <c r="P58" s="98">
        <v>1859.5702679999999</v>
      </c>
      <c r="Q58" s="103">
        <f>O58/O61</f>
        <v>0.47672433537840914</v>
      </c>
      <c r="R58" s="24">
        <v>10</v>
      </c>
      <c r="S58" s="8">
        <v>6841</v>
      </c>
      <c r="T58" s="31">
        <v>2231.5489950000001</v>
      </c>
      <c r="U58" s="18">
        <f>S58/S61</f>
        <v>0.57865702936789376</v>
      </c>
      <c r="V58" s="97">
        <v>4</v>
      </c>
      <c r="W58" s="144">
        <v>3110</v>
      </c>
      <c r="X58" s="144">
        <v>1555</v>
      </c>
      <c r="Y58" s="103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16</v>
      </c>
      <c r="AE58" s="8">
        <v>3203</v>
      </c>
      <c r="AF58" s="8">
        <v>1541.9634442000001</v>
      </c>
      <c r="AG58" s="17">
        <f>AE58/AE61</f>
        <v>0.88898140438523454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160</v>
      </c>
      <c r="AQ58" s="8">
        <f t="shared" ref="AQ58:AR60" si="17">C58+G58+K58+O58+S58+W58+AA58+AE58+AI58+AM58</f>
        <v>38745.769696000003</v>
      </c>
      <c r="AR58" s="8">
        <f t="shared" si="17"/>
        <v>16240.767856190001</v>
      </c>
      <c r="AS58" s="17">
        <f>AQ58/AQ61</f>
        <v>0.59019757506341464</v>
      </c>
      <c r="AT58" s="140"/>
      <c r="AU58" s="140"/>
    </row>
    <row r="59" spans="1:47" s="28" customFormat="1" ht="25.5" customHeight="1" x14ac:dyDescent="0.2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0.47070816882393113</v>
      </c>
      <c r="F59" s="14">
        <v>3</v>
      </c>
      <c r="G59" s="8">
        <v>1160</v>
      </c>
      <c r="H59" s="31">
        <v>538</v>
      </c>
      <c r="I59" s="18">
        <f>G59/G61</f>
        <v>0.14481316748180875</v>
      </c>
      <c r="J59" s="101">
        <v>1</v>
      </c>
      <c r="K59" s="98">
        <v>233</v>
      </c>
      <c r="L59" s="98">
        <v>82</v>
      </c>
      <c r="M59" s="92">
        <f>K59/K61</f>
        <v>2.6066089682576923E-2</v>
      </c>
      <c r="N59" s="102">
        <v>6</v>
      </c>
      <c r="O59" s="98">
        <v>3725.3101000000001</v>
      </c>
      <c r="P59" s="98">
        <v>1839.891611</v>
      </c>
      <c r="Q59" s="103">
        <f>O59/O61</f>
        <v>0.42030092075259123</v>
      </c>
      <c r="R59" s="24">
        <v>1</v>
      </c>
      <c r="S59" s="8">
        <v>472.401499</v>
      </c>
      <c r="T59" s="31">
        <v>108.75493299999999</v>
      </c>
      <c r="U59" s="18">
        <f>S59/S61</f>
        <v>3.9958843455676074E-2</v>
      </c>
      <c r="V59" s="97"/>
      <c r="W59" s="98"/>
      <c r="X59" s="98"/>
      <c r="Y59" s="103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24</v>
      </c>
      <c r="AQ59" s="8">
        <f t="shared" si="17"/>
        <v>12311.905599</v>
      </c>
      <c r="AR59" s="8">
        <f t="shared" si="17"/>
        <v>5552.9141990000007</v>
      </c>
      <c r="AS59" s="17">
        <f>AQ59/AQ61</f>
        <v>0.1875419403447712</v>
      </c>
      <c r="AT59" s="140"/>
      <c r="AU59" s="140"/>
    </row>
    <row r="60" spans="1:47" s="28" customFormat="1" ht="36" customHeight="1" thickBot="1" x14ac:dyDescent="0.3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4.9058469846702091E-2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4.3629935520193133E-2</v>
      </c>
      <c r="N60" s="181">
        <v>1</v>
      </c>
      <c r="O60" s="177">
        <v>224</v>
      </c>
      <c r="P60" s="177">
        <v>102.1816</v>
      </c>
      <c r="Q60" s="182">
        <f>O60/O61</f>
        <v>2.5272367593930083E-2</v>
      </c>
      <c r="R60" s="39">
        <v>3</v>
      </c>
      <c r="S60" s="10">
        <v>3672</v>
      </c>
      <c r="T60" s="32">
        <v>1836</v>
      </c>
      <c r="U60" s="20">
        <f>S60/S61</f>
        <v>0.3106020482150133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7</v>
      </c>
      <c r="AQ60" s="8">
        <f t="shared" si="17"/>
        <v>4766</v>
      </c>
      <c r="AR60" s="8">
        <f t="shared" si="17"/>
        <v>2217.7015999999999</v>
      </c>
      <c r="AS60" s="17">
        <f>AQ60/AQ61</f>
        <v>7.2598419513205004E-2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36</v>
      </c>
      <c r="C61" s="78">
        <f t="shared" si="18"/>
        <v>7134.3440000000001</v>
      </c>
      <c r="D61" s="186">
        <f>SUM(D57:D60)</f>
        <v>2679.3734840000002</v>
      </c>
      <c r="E61" s="83">
        <f t="shared" si="18"/>
        <v>1</v>
      </c>
      <c r="F61" s="57">
        <f t="shared" si="18"/>
        <v>36</v>
      </c>
      <c r="G61" s="59">
        <f>SUM(G57:G60)</f>
        <v>8010.3212999999996</v>
      </c>
      <c r="H61" s="59">
        <f t="shared" si="18"/>
        <v>3804.6747540000001</v>
      </c>
      <c r="I61" s="58">
        <f t="shared" si="18"/>
        <v>1</v>
      </c>
      <c r="J61" s="86">
        <f t="shared" si="18"/>
        <v>43</v>
      </c>
      <c r="K61" s="87">
        <f t="shared" si="18"/>
        <v>8938.8167859999994</v>
      </c>
      <c r="L61" s="88">
        <f t="shared" si="18"/>
        <v>4059.5103339999996</v>
      </c>
      <c r="M61" s="52">
        <f t="shared" si="18"/>
        <v>1.0000000000000002</v>
      </c>
      <c r="N61" s="91">
        <f>SUM(N57:N60)</f>
        <v>59</v>
      </c>
      <c r="O61" s="90">
        <f>SUM(O57:O60)</f>
        <v>8863.4354960000001</v>
      </c>
      <c r="P61" s="90">
        <f>SUM(P57:P60)</f>
        <v>4058.2734369999998</v>
      </c>
      <c r="Q61" s="85">
        <f>SUM(Q57:Q60)</f>
        <v>0.99999999999999989</v>
      </c>
      <c r="R61" s="51">
        <f>SUM(R57:R60)</f>
        <v>19</v>
      </c>
      <c r="S61" s="54">
        <f t="shared" ref="S61:U61" si="19">SUM(S57:S60)</f>
        <v>11822.201498999999</v>
      </c>
      <c r="T61" s="55">
        <f t="shared" si="19"/>
        <v>4578.8039280000003</v>
      </c>
      <c r="U61" s="80">
        <f t="shared" si="19"/>
        <v>1.0000000000000002</v>
      </c>
      <c r="V61" s="78">
        <f t="shared" ref="V61:AS61" si="20">SUM(V57:V60)</f>
        <v>5</v>
      </c>
      <c r="W61" s="94">
        <f>SUM(W57:W60)</f>
        <v>4110</v>
      </c>
      <c r="X61" s="95">
        <f>SUM(X57:X60)</f>
        <v>2055</v>
      </c>
      <c r="Y61" s="96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17</v>
      </c>
      <c r="AE61" s="54">
        <f t="shared" si="20"/>
        <v>3603</v>
      </c>
      <c r="AF61" s="54">
        <f t="shared" si="20"/>
        <v>1741.9634442000001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249</v>
      </c>
      <c r="AQ61" s="152">
        <f>SUM(AQ57:AQ60)</f>
        <v>65648.812081000011</v>
      </c>
      <c r="AR61" s="54">
        <f>SUM(AR57:AR60)</f>
        <v>28537.233556190004</v>
      </c>
      <c r="AS61" s="50">
        <f t="shared" si="20"/>
        <v>0.99999999999999989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25">
      <c r="AQ64" s="134"/>
      <c r="AR64" s="134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2021-05-06T11:06:33Z</dcterms:modified>
</cp:coreProperties>
</file>